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/>
  </bookViews>
  <sheets>
    <sheet name="Income Pacing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44525"/>
</workbook>
</file>

<file path=xl/calcChain.xml><?xml version="1.0" encoding="utf-8"?>
<calcChain xmlns="http://schemas.openxmlformats.org/spreadsheetml/2006/main">
  <c r="F15" i="1" l="1"/>
  <c r="C15" i="1"/>
  <c r="B15" i="1"/>
  <c r="D14" i="1"/>
  <c r="D13" i="1"/>
  <c r="D12" i="1"/>
  <c r="D11" i="1"/>
  <c r="D10" i="1"/>
  <c r="D9" i="1"/>
  <c r="D8" i="1"/>
  <c r="D7" i="1"/>
  <c r="D6" i="1"/>
  <c r="D5" i="1"/>
  <c r="D4" i="1"/>
  <c r="D3" i="1"/>
  <c r="D15" i="1" s="1"/>
  <c r="E6" i="1" l="1"/>
  <c r="G6" i="1" s="1"/>
  <c r="E10" i="1"/>
  <c r="G10" i="1" s="1"/>
  <c r="E14" i="1"/>
  <c r="G14" i="1" s="1"/>
  <c r="E4" i="1"/>
  <c r="G4" i="1" s="1"/>
  <c r="E12" i="1"/>
  <c r="G12" i="1" s="1"/>
  <c r="E13" i="1"/>
  <c r="G13" i="1" s="1"/>
  <c r="E9" i="1"/>
  <c r="G9" i="1" s="1"/>
  <c r="E5" i="1"/>
  <c r="G5" i="1" s="1"/>
  <c r="E11" i="1"/>
  <c r="G11" i="1" s="1"/>
  <c r="E7" i="1"/>
  <c r="G7" i="1" s="1"/>
  <c r="E3" i="1"/>
  <c r="E8" i="1"/>
  <c r="G8" i="1" s="1"/>
  <c r="E15" i="1" l="1"/>
  <c r="G3" i="1"/>
  <c r="G15" i="1" s="1"/>
</calcChain>
</file>

<file path=xl/sharedStrings.xml><?xml version="1.0" encoding="utf-8"?>
<sst xmlns="http://schemas.openxmlformats.org/spreadsheetml/2006/main" count="20" uniqueCount="20">
  <si>
    <t>Envelop Giving</t>
  </si>
  <si>
    <t>Actual 2022</t>
  </si>
  <si>
    <t>Exclude Giver</t>
  </si>
  <si>
    <t>2022 Actual without giver</t>
  </si>
  <si>
    <t>2023 without giver</t>
  </si>
  <si>
    <t>Include Giver</t>
  </si>
  <si>
    <t>2023 Budget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</si>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</sst>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2" fillId="0" borderId="0" xfId="0" applyNumberFormat="1" applyFont="1"/>
    <xf numFmtId="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Budge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 New Year"/>
      <sheetName val="Annual Report"/>
      <sheetName val="New Year-Full Year"/>
      <sheetName val="Analysis of Rates"/>
      <sheetName val="Income Pacing"/>
      <sheetName val="Band and Other Music"/>
      <sheetName val="Rates for Cheryl"/>
      <sheetName val="New Pastor Estimate"/>
      <sheetName val="Comparison"/>
      <sheetName val="10 year Experience"/>
      <sheetName val="Assoc. Pastor"/>
      <sheetName val="Interim Pastor"/>
      <sheetName val="2023 Est-P Kelly"/>
      <sheetName val="Glen and Cheryl"/>
      <sheetName val="Pie Chart"/>
      <sheetName val="Expenses"/>
      <sheetName val="Benevolence"/>
      <sheetName val="Dec Council Meeting"/>
      <sheetName val="Options"/>
      <sheetName val="PK to Cheryl"/>
      <sheetName val="Pastor Karen"/>
      <sheetName val="Cheryl Salary Range"/>
    </sheetNames>
    <sheetDataSet>
      <sheetData sheetId="0">
        <row r="2">
          <cell r="C2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E18" sqref="E18"/>
    </sheetView>
  </sheetViews>
  <sheetFormatPr defaultRowHeight="14.5" x14ac:dyDescent="0.35"/>
  <cols>
    <col min="1" max="1" width="12.81640625" customWidth="1"/>
    <col min="2" max="2" width="10.7265625" customWidth="1"/>
    <col min="3" max="3" width="11.453125" bestFit="1" customWidth="1"/>
    <col min="4" max="5" width="11.453125" customWidth="1"/>
    <col min="6" max="6" width="10.6328125" customWidth="1"/>
    <col min="7" max="7" width="11.08984375" bestFit="1" customWidth="1"/>
  </cols>
  <sheetData>
    <row r="1" spans="1:7" ht="18.5" x14ac:dyDescent="0.45">
      <c r="B1" s="1" t="s">
        <v>0</v>
      </c>
      <c r="C1" s="1"/>
      <c r="D1" s="1"/>
      <c r="E1" s="1"/>
      <c r="F1" s="1"/>
      <c r="G1" s="1"/>
    </row>
    <row r="2" spans="1:7" ht="43.5" x14ac:dyDescent="0.35"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35">
      <c r="A3" t="s">
        <v>7</v>
      </c>
      <c r="B3" s="4">
        <v>78852</v>
      </c>
      <c r="C3" s="4">
        <v>-50000</v>
      </c>
      <c r="D3" s="5">
        <f>+B3+C3</f>
        <v>28852</v>
      </c>
      <c r="E3" s="5">
        <f>+D3/D$15*(400000-80000)</f>
        <v>26337.264489019886</v>
      </c>
      <c r="F3" s="4">
        <v>20000</v>
      </c>
      <c r="G3" s="5">
        <f>+E3+F3</f>
        <v>46337.264489019886</v>
      </c>
    </row>
    <row r="4" spans="1:7" x14ac:dyDescent="0.35">
      <c r="A4" t="s">
        <v>8</v>
      </c>
      <c r="B4" s="4">
        <v>26196</v>
      </c>
      <c r="C4" s="4"/>
      <c r="D4" s="5">
        <f t="shared" ref="D4:D14" si="0">+B4+C4</f>
        <v>26196</v>
      </c>
      <c r="E4" s="5">
        <f t="shared" ref="E4:E14" si="1">+D4/D$15*(400000-80000)</f>
        <v>23912.761006320707</v>
      </c>
      <c r="F4" s="4"/>
      <c r="G4" s="5">
        <f t="shared" ref="G4:G14" si="2">+E4+F4</f>
        <v>23912.761006320707</v>
      </c>
    </row>
    <row r="5" spans="1:7" x14ac:dyDescent="0.35">
      <c r="A5" t="s">
        <v>9</v>
      </c>
      <c r="B5" s="4">
        <v>35852</v>
      </c>
      <c r="C5" s="4"/>
      <c r="D5" s="5">
        <f t="shared" si="0"/>
        <v>35852</v>
      </c>
      <c r="E5" s="5">
        <f t="shared" si="1"/>
        <v>32727.145655772252</v>
      </c>
      <c r="F5" s="4"/>
      <c r="G5" s="5">
        <f t="shared" si="2"/>
        <v>32727.145655772252</v>
      </c>
    </row>
    <row r="6" spans="1:7" x14ac:dyDescent="0.35">
      <c r="A6" t="s">
        <v>10</v>
      </c>
      <c r="B6" s="4">
        <v>27285</v>
      </c>
      <c r="C6" s="4"/>
      <c r="D6" s="5">
        <f t="shared" si="0"/>
        <v>27285</v>
      </c>
      <c r="E6" s="5">
        <f t="shared" si="1"/>
        <v>24906.843947834037</v>
      </c>
      <c r="F6" s="4"/>
      <c r="G6" s="5">
        <f t="shared" si="2"/>
        <v>24906.843947834037</v>
      </c>
    </row>
    <row r="7" spans="1:7" x14ac:dyDescent="0.35">
      <c r="A7" t="s">
        <v>11</v>
      </c>
      <c r="B7" s="4">
        <v>22113</v>
      </c>
      <c r="C7" s="4"/>
      <c r="D7" s="5">
        <f t="shared" si="0"/>
        <v>22113</v>
      </c>
      <c r="E7" s="5">
        <f t="shared" si="1"/>
        <v>20185.63460577072</v>
      </c>
      <c r="F7" s="4"/>
      <c r="G7" s="5">
        <f t="shared" si="2"/>
        <v>20185.63460577072</v>
      </c>
    </row>
    <row r="8" spans="1:7" x14ac:dyDescent="0.35">
      <c r="A8" t="s">
        <v>12</v>
      </c>
      <c r="B8" s="4">
        <v>22022.75</v>
      </c>
      <c r="C8" s="4"/>
      <c r="D8" s="5">
        <f t="shared" si="0"/>
        <v>22022.75</v>
      </c>
      <c r="E8" s="5">
        <f t="shared" si="1"/>
        <v>20103.250780727947</v>
      </c>
      <c r="F8" s="4"/>
      <c r="G8" s="5">
        <f t="shared" si="2"/>
        <v>20103.250780727947</v>
      </c>
    </row>
    <row r="9" spans="1:7" x14ac:dyDescent="0.35">
      <c r="A9" t="s">
        <v>13</v>
      </c>
      <c r="B9" s="4">
        <v>78080</v>
      </c>
      <c r="C9" s="4">
        <v>-50000</v>
      </c>
      <c r="D9" s="5">
        <f t="shared" si="0"/>
        <v>28080</v>
      </c>
      <c r="E9" s="5">
        <f t="shared" si="1"/>
        <v>25632.551880343766</v>
      </c>
      <c r="F9" s="4">
        <v>60000</v>
      </c>
      <c r="G9" s="5">
        <f t="shared" si="2"/>
        <v>85632.551880343759</v>
      </c>
    </row>
    <row r="10" spans="1:7" x14ac:dyDescent="0.35">
      <c r="A10" t="s">
        <v>14</v>
      </c>
      <c r="B10" s="4">
        <v>23106</v>
      </c>
      <c r="C10" s="4"/>
      <c r="D10" s="5">
        <f t="shared" si="0"/>
        <v>23106</v>
      </c>
      <c r="E10" s="5">
        <f t="shared" si="1"/>
        <v>21092.084891282873</v>
      </c>
      <c r="F10" s="4"/>
      <c r="G10" s="5">
        <f t="shared" si="2"/>
        <v>21092.084891282873</v>
      </c>
    </row>
    <row r="11" spans="1:7" x14ac:dyDescent="0.35">
      <c r="A11" t="s">
        <v>15</v>
      </c>
      <c r="B11" s="4">
        <v>22482</v>
      </c>
      <c r="C11" s="4"/>
      <c r="D11" s="5">
        <f t="shared" si="0"/>
        <v>22482</v>
      </c>
      <c r="E11" s="5">
        <f t="shared" si="1"/>
        <v>20522.472627275238</v>
      </c>
      <c r="F11" s="4"/>
      <c r="G11" s="5">
        <f t="shared" si="2"/>
        <v>20522.472627275238</v>
      </c>
    </row>
    <row r="12" spans="1:7" x14ac:dyDescent="0.35">
      <c r="A12" t="s">
        <v>16</v>
      </c>
      <c r="B12" s="4">
        <v>34623.75</v>
      </c>
      <c r="C12" s="4"/>
      <c r="D12" s="5">
        <f t="shared" si="0"/>
        <v>34623.75</v>
      </c>
      <c r="E12" s="5">
        <f t="shared" si="1"/>
        <v>31605.949721048884</v>
      </c>
      <c r="F12" s="4"/>
      <c r="G12" s="5">
        <f t="shared" si="2"/>
        <v>31605.949721048884</v>
      </c>
    </row>
    <row r="13" spans="1:7" x14ac:dyDescent="0.35">
      <c r="A13" t="s">
        <v>17</v>
      </c>
      <c r="B13" s="4">
        <v>41326</v>
      </c>
      <c r="C13" s="4"/>
      <c r="D13" s="5">
        <f t="shared" si="0"/>
        <v>41326</v>
      </c>
      <c r="E13" s="5">
        <f t="shared" si="1"/>
        <v>37724.032728172599</v>
      </c>
      <c r="F13" s="4"/>
      <c r="G13" s="5">
        <f t="shared" si="2"/>
        <v>37724.032728172599</v>
      </c>
    </row>
    <row r="14" spans="1:7" x14ac:dyDescent="0.35">
      <c r="A14" t="s">
        <v>18</v>
      </c>
      <c r="B14" s="4">
        <v>38615.75</v>
      </c>
      <c r="C14" s="4"/>
      <c r="D14" s="5">
        <f t="shared" si="0"/>
        <v>38615.75</v>
      </c>
      <c r="E14" s="5">
        <f t="shared" si="1"/>
        <v>35250.007666431091</v>
      </c>
      <c r="F14" s="4"/>
      <c r="G14" s="5">
        <f t="shared" si="2"/>
        <v>35250.007666431091</v>
      </c>
    </row>
    <row r="15" spans="1:7" x14ac:dyDescent="0.35">
      <c r="A15" t="s">
        <v>19</v>
      </c>
      <c r="B15" s="6">
        <f>SUM(B3:B14)</f>
        <v>450554.25</v>
      </c>
      <c r="C15" s="6">
        <f t="shared" ref="C15:G15" si="3">SUM(C3:C14)</f>
        <v>-100000</v>
      </c>
      <c r="D15" s="6">
        <f t="shared" si="3"/>
        <v>350554.25</v>
      </c>
      <c r="E15" s="6">
        <f t="shared" si="3"/>
        <v>320000</v>
      </c>
      <c r="F15" s="6">
        <f t="shared" si="3"/>
        <v>80000</v>
      </c>
      <c r="G15" s="6">
        <f t="shared" si="3"/>
        <v>400000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Pacing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2023-02-13T20:45:24Z</dcterms:created>
  <dcterms:modified xsi:type="dcterms:W3CDTF">2023-02-13T20:45:33Z</dcterms:modified>
</cp:coreProperties>
</file>